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53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<sst xmlns="http://schemas.openxmlformats.org/spreadsheetml/2006/main" count="131" uniqueCount="57">
  <si>
    <t>第一批国家奖学金拟推荐名单（4+2）</t>
  </si>
  <si>
    <r>
      <rPr>
        <sz val="12"/>
        <color theme="1"/>
        <rFont val="微软雅黑"/>
        <charset val="134"/>
      </rPr>
      <t>序号</t>
    </r>
  </si>
  <si>
    <t>是否推荐</t>
  </si>
  <si>
    <r>
      <rPr>
        <sz val="12"/>
        <color rgb="FF000000"/>
        <rFont val="微软雅黑"/>
        <charset val="134"/>
      </rPr>
      <t>专业</t>
    </r>
  </si>
  <si>
    <r>
      <rPr>
        <sz val="12"/>
        <rFont val="微软雅黑"/>
        <charset val="134"/>
      </rPr>
      <t>学号</t>
    </r>
  </si>
  <si>
    <r>
      <rPr>
        <sz val="12"/>
        <rFont val="微软雅黑"/>
        <charset val="134"/>
      </rPr>
      <t>姓名</t>
    </r>
  </si>
  <si>
    <r>
      <rPr>
        <sz val="12"/>
        <rFont val="微软雅黑"/>
        <charset val="134"/>
      </rPr>
      <t>学业成绩</t>
    </r>
    <r>
      <rPr>
        <sz val="12"/>
        <rFont val="Times New Roman"/>
        <charset val="134"/>
      </rPr>
      <t>/(15%)</t>
    </r>
  </si>
  <si>
    <r>
      <rPr>
        <sz val="12"/>
        <rFont val="微软雅黑"/>
        <charset val="134"/>
      </rPr>
      <t>科研项目</t>
    </r>
    <r>
      <rPr>
        <sz val="12"/>
        <rFont val="Times New Roman"/>
        <charset val="134"/>
      </rPr>
      <t>/(50%)</t>
    </r>
  </si>
  <si>
    <r>
      <rPr>
        <sz val="12"/>
        <rFont val="微软雅黑"/>
        <charset val="134"/>
      </rPr>
      <t>思想品德</t>
    </r>
    <r>
      <rPr>
        <sz val="12"/>
        <rFont val="Times New Roman"/>
        <charset val="134"/>
      </rPr>
      <t>/(15%)</t>
    </r>
  </si>
  <si>
    <r>
      <rPr>
        <sz val="12"/>
        <rFont val="微软雅黑"/>
        <charset val="134"/>
      </rPr>
      <t>文体活动</t>
    </r>
    <r>
      <rPr>
        <sz val="12"/>
        <rFont val="Times New Roman"/>
        <charset val="134"/>
      </rPr>
      <t>/(10%)</t>
    </r>
  </si>
  <si>
    <r>
      <rPr>
        <sz val="12"/>
        <rFont val="微软雅黑"/>
        <charset val="134"/>
      </rPr>
      <t>学生工作</t>
    </r>
    <r>
      <rPr>
        <sz val="12"/>
        <rFont val="Times New Roman"/>
        <charset val="134"/>
      </rPr>
      <t>/(10%)</t>
    </r>
  </si>
  <si>
    <t>是</t>
  </si>
  <si>
    <t>生态学</t>
  </si>
  <si>
    <t>2022111010087</t>
  </si>
  <si>
    <t>陈柯宇</t>
  </si>
  <si>
    <t>2022111010099</t>
  </si>
  <si>
    <t>韩娜娜</t>
  </si>
  <si>
    <t>遗传学</t>
  </si>
  <si>
    <t>2022111010013</t>
  </si>
  <si>
    <t>王贤忠</t>
  </si>
  <si>
    <t>生化与分子生物学</t>
  </si>
  <si>
    <t>2022111010066</t>
  </si>
  <si>
    <t>黄宣雅</t>
  </si>
  <si>
    <t>国奖竞争</t>
  </si>
  <si>
    <t>2022111010080</t>
  </si>
  <si>
    <t>杨家梦</t>
  </si>
  <si>
    <t>2022111010065</t>
  </si>
  <si>
    <t>潘静静</t>
  </si>
  <si>
    <t>第一批名额4+2</t>
  </si>
  <si>
    <t>第二批名额5+1共计9+3</t>
  </si>
  <si>
    <t xml:space="preserve"> 国家奖学金拟推荐名单（9+3）</t>
  </si>
  <si>
    <r>
      <rPr>
        <sz val="12"/>
        <color rgb="FFFF0000"/>
        <rFont val="微软雅黑"/>
        <charset val="134"/>
      </rPr>
      <t>是否推荐</t>
    </r>
  </si>
  <si>
    <r>
      <rPr>
        <sz val="12"/>
        <color rgb="FFFF0000"/>
        <rFont val="微软雅黑"/>
        <charset val="134"/>
      </rPr>
      <t>是</t>
    </r>
  </si>
  <si>
    <t>2022111010078</t>
  </si>
  <si>
    <t>姚威</t>
  </si>
  <si>
    <t>动物学</t>
  </si>
  <si>
    <t>马婷婷</t>
  </si>
  <si>
    <t>严雯</t>
  </si>
  <si>
    <r>
      <rPr>
        <sz val="12"/>
        <color rgb="FFFF0000"/>
        <rFont val="微软雅黑"/>
        <charset val="134"/>
      </rPr>
      <t>拟推荐国奖竞争</t>
    </r>
  </si>
  <si>
    <t>孟芸娟</t>
  </si>
  <si>
    <t>吴溢鑫</t>
  </si>
  <si>
    <t>发育生物学</t>
  </si>
  <si>
    <t>陈利霞</t>
  </si>
  <si>
    <t>2024年硕士研究生国家奖学金</t>
  </si>
  <si>
    <t>排名</t>
  </si>
  <si>
    <t>学号</t>
  </si>
  <si>
    <t>姓名</t>
  </si>
  <si>
    <t>专业</t>
  </si>
  <si>
    <r>
      <rPr>
        <sz val="11"/>
        <color rgb="FF000000"/>
        <rFont val="微软雅黑"/>
        <charset val="134"/>
      </rPr>
      <t>学业成绩</t>
    </r>
    <r>
      <rPr>
        <sz val="11"/>
        <color rgb="FF000000"/>
        <rFont val="Times New Roman"/>
        <charset val="134"/>
      </rPr>
      <t>15%</t>
    </r>
  </si>
  <si>
    <r>
      <rPr>
        <sz val="11"/>
        <color rgb="FF000000"/>
        <rFont val="微软雅黑"/>
        <charset val="134"/>
      </rPr>
      <t>科研成果</t>
    </r>
    <r>
      <rPr>
        <sz val="11"/>
        <color rgb="FF000000"/>
        <rFont val="Times New Roman"/>
        <charset val="134"/>
      </rPr>
      <t>50%</t>
    </r>
  </si>
  <si>
    <r>
      <rPr>
        <sz val="11"/>
        <color rgb="FF000000"/>
        <rFont val="微软雅黑"/>
        <charset val="134"/>
      </rPr>
      <t>思想品德</t>
    </r>
    <r>
      <rPr>
        <sz val="11"/>
        <color rgb="FF000000"/>
        <rFont val="Times New Roman"/>
        <charset val="134"/>
      </rPr>
      <t>15%</t>
    </r>
  </si>
  <si>
    <r>
      <rPr>
        <sz val="11"/>
        <color rgb="FF000000"/>
        <rFont val="微软雅黑"/>
        <charset val="134"/>
      </rPr>
      <t>文体活动</t>
    </r>
    <r>
      <rPr>
        <sz val="11"/>
        <color rgb="FF000000"/>
        <rFont val="Times New Roman"/>
        <charset val="134"/>
      </rPr>
      <t>10%</t>
    </r>
  </si>
  <si>
    <r>
      <rPr>
        <sz val="11"/>
        <color rgb="FF000000"/>
        <rFont val="微软雅黑"/>
        <charset val="134"/>
      </rPr>
      <t>学生工作</t>
    </r>
    <r>
      <rPr>
        <sz val="11"/>
        <color rgb="FF000000"/>
        <rFont val="Times New Roman"/>
        <charset val="134"/>
      </rPr>
      <t>10%</t>
    </r>
  </si>
  <si>
    <t>总分</t>
  </si>
  <si>
    <t>原始分</t>
  </si>
  <si>
    <t>加权分</t>
  </si>
  <si>
    <t>MAX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</si>
</sst>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  <numFmt numFmtId="178" formatCode="0.00_ "/>
  </numFmts>
  <fonts count="4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6"/>
      <color rgb="FFFF0000"/>
      <name val="黑体"/>
      <charset val="134"/>
    </font>
    <font>
      <sz val="12"/>
      <color theme="1"/>
      <name val="Times New Roman"/>
      <charset val="134"/>
    </font>
    <font>
      <sz val="12"/>
      <color rgb="FFFF0000"/>
      <name val="微软雅黑"/>
      <charset val="134"/>
    </font>
    <font>
      <sz val="12"/>
      <color rgb="FF000000"/>
      <name val="Times New Roman"/>
      <charset val="134"/>
    </font>
    <font>
      <sz val="12"/>
      <name val="Times New Roman"/>
      <charset val="134"/>
    </font>
    <font>
      <sz val="11"/>
      <color rgb="FF000000"/>
      <name val="微软雅黑"/>
      <charset val="134"/>
    </font>
    <font>
      <sz val="11"/>
      <name val="Times New Roman"/>
      <charset val="134"/>
    </font>
    <font>
      <sz val="11"/>
      <name val="微软雅黑"/>
      <charset val="134"/>
    </font>
    <font>
      <b/>
      <sz val="12"/>
      <color rgb="FFFF0000"/>
      <name val="微软雅黑"/>
      <charset val="134"/>
    </font>
    <font>
      <sz val="16"/>
      <color rgb="FFFF0000"/>
      <name val="微软雅黑"/>
      <charset val="134"/>
    </font>
    <font>
      <sz val="16"/>
      <color rgb="FFFF0000"/>
      <name val="Times New Roman"/>
      <charset val="134"/>
    </font>
    <font>
      <sz val="12"/>
      <color rgb="FFFF0000"/>
      <name val="Times New Roman"/>
      <charset val="134"/>
    </font>
    <font>
      <sz val="11"/>
      <color rgb="FF000000"/>
      <name val="Times New Roman"/>
      <charset val="134"/>
    </font>
    <font>
      <sz val="18"/>
      <color rgb="FF000000"/>
      <name val="宋体"/>
      <charset val="134"/>
    </font>
    <font>
      <sz val="11"/>
      <color theme="1"/>
      <name val="Times New Roman"/>
      <charset val="134"/>
    </font>
    <font>
      <sz val="11"/>
      <color rgb="FFFF0000"/>
      <name val="Times New Roman"/>
      <charset val="134"/>
    </font>
    <font>
      <sz val="12"/>
      <color rgb="FF00000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微软雅黑"/>
      <charset val="134"/>
    </font>
    <font>
      <sz val="12"/>
      <color theme="1"/>
      <name val="微软雅黑"/>
      <charset val="134"/>
    </font>
    <font>
      <sz val="12"/>
      <color rgb="FF000000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30" fillId="5" borderId="14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2" fillId="6" borderId="15" applyNumberFormat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177" fontId="15" fillId="0" borderId="1" xfId="0" applyNumberFormat="1" applyFont="1" applyFill="1" applyBorder="1" applyAlignment="1" applyProtection="1">
      <alignment horizontal="center" vertical="center"/>
    </xf>
    <xf numFmtId="176" fontId="15" fillId="0" borderId="1" xfId="0" applyNumberFormat="1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15" fillId="0" borderId="4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/>
    </xf>
    <xf numFmtId="178" fontId="15" fillId="0" borderId="4" xfId="0" applyNumberFormat="1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177" fontId="15" fillId="0" borderId="7" xfId="0" applyNumberFormat="1" applyFont="1" applyFill="1" applyBorder="1" applyAlignment="1" applyProtection="1">
      <alignment horizontal="center" vertical="center"/>
    </xf>
    <xf numFmtId="178" fontId="15" fillId="0" borderId="8" xfId="0" applyNumberFormat="1" applyFont="1" applyFill="1" applyBorder="1" applyAlignment="1" applyProtection="1">
      <alignment horizontal="center" vertical="center"/>
    </xf>
    <xf numFmtId="177" fontId="15" fillId="0" borderId="9" xfId="0" applyNumberFormat="1" applyFont="1" applyFill="1" applyBorder="1" applyAlignment="1" applyProtection="1">
      <alignment horizontal="center" vertical="center"/>
    </xf>
    <xf numFmtId="178" fontId="15" fillId="0" borderId="9" xfId="0" applyNumberFormat="1" applyFont="1" applyFill="1" applyBorder="1" applyAlignment="1" applyProtection="1">
      <alignment horizontal="center" vertical="center"/>
    </xf>
    <xf numFmtId="178" fontId="18" fillId="0" borderId="8" xfId="0" applyNumberFormat="1" applyFont="1" applyFill="1" applyBorder="1" applyAlignment="1" applyProtection="1">
      <alignment horizontal="center" vertical="center"/>
    </xf>
    <xf numFmtId="177" fontId="15" fillId="0" borderId="2" xfId="0" applyNumberFormat="1" applyFont="1" applyFill="1" applyBorder="1" applyAlignment="1" applyProtection="1">
      <alignment horizontal="center" vertical="center"/>
    </xf>
    <xf numFmtId="177" fontId="15" fillId="0" borderId="4" xfId="0" applyNumberFormat="1" applyFont="1" applyFill="1" applyBorder="1" applyAlignment="1" applyProtection="1">
      <alignment horizontal="center" vertical="center"/>
    </xf>
    <xf numFmtId="178" fontId="18" fillId="0" borderId="4" xfId="0" applyNumberFormat="1" applyFont="1" applyFill="1" applyBorder="1" applyAlignment="1" applyProtection="1">
      <alignment horizontal="center" vertical="center"/>
    </xf>
    <xf numFmtId="0" fontId="19" fillId="0" borderId="0" xfId="0" applyFont="1" applyFill="1" applyAlignment="1">
      <alignment horizontal="center" vertical="center"/>
    </xf>
    <xf numFmtId="49" fontId="19" fillId="0" borderId="0" xfId="0" applyNumberFormat="1" applyFont="1" applyFill="1" applyAlignment="1" applyProtection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176" fontId="18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center" vertical="center"/>
    </xf>
    <xf numFmtId="178" fontId="9" fillId="0" borderId="4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9" fillId="0" borderId="1" xfId="0" applyFont="1" applyFill="1" applyBorder="1" applyAlignment="1" applyProtection="1" quotePrefix="1">
      <alignment horizontal="center" vertical="center"/>
    </xf>
    <xf numFmtId="0" fontId="9" fillId="0" borderId="6" xfId="0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42"/>
  <sheetViews>
    <sheetView tabSelected="1" workbookViewId="0">
      <selection activeCell="C41" sqref="C41"/>
    </sheetView>
  </sheetViews>
  <sheetFormatPr defaultColWidth="9" defaultRowHeight="13.5"/>
  <cols>
    <col min="2" max="2" width="18.75" customWidth="1"/>
    <col min="3" max="3" width="14.75" customWidth="1"/>
    <col min="4" max="4" width="15.75" customWidth="1"/>
    <col min="10" max="10" width="14.125" customWidth="1"/>
  </cols>
  <sheetData>
    <row r="1" s="1" customFormat="1" ht="23" customHeight="1" spans="2:41">
      <c r="B1" s="4" t="s">
        <v>0</v>
      </c>
      <c r="C1" s="4"/>
      <c r="D1" s="4"/>
      <c r="E1" s="4"/>
      <c r="F1" s="4"/>
      <c r="G1" s="4"/>
      <c r="H1" s="4"/>
      <c r="I1" s="4"/>
      <c r="J1" s="4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</row>
    <row r="2" s="1" customFormat="1" ht="26" customHeight="1" spans="1:41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9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48"/>
      <c r="L2" s="49"/>
      <c r="M2" s="49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</row>
    <row r="3" s="1" customFormat="1" ht="26" customHeight="1" spans="1:41">
      <c r="A3" s="5">
        <v>1</v>
      </c>
      <c r="B3" s="11" t="s">
        <v>11</v>
      </c>
      <c r="C3" s="12" t="s">
        <v>12</v>
      </c>
      <c r="D3" s="13" t="s">
        <v>13</v>
      </c>
      <c r="E3" s="14" t="s">
        <v>14</v>
      </c>
      <c r="F3" s="15">
        <v>85</v>
      </c>
      <c r="G3" s="15">
        <v>475.5</v>
      </c>
      <c r="H3" s="15">
        <v>178.5</v>
      </c>
      <c r="I3" s="15">
        <v>20</v>
      </c>
      <c r="J3" s="15">
        <v>0</v>
      </c>
      <c r="K3" s="48"/>
      <c r="L3" s="49"/>
      <c r="M3" s="49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</row>
    <row r="4" s="1" customFormat="1" ht="26" customHeight="1" spans="1:41">
      <c r="A4" s="5">
        <v>2</v>
      </c>
      <c r="B4" s="11" t="s">
        <v>11</v>
      </c>
      <c r="C4" s="12" t="s">
        <v>12</v>
      </c>
      <c r="D4" s="13" t="s">
        <v>15</v>
      </c>
      <c r="E4" s="14" t="s">
        <v>16</v>
      </c>
      <c r="F4" s="15">
        <v>82.37</v>
      </c>
      <c r="G4" s="15">
        <v>416</v>
      </c>
      <c r="H4" s="15">
        <v>122</v>
      </c>
      <c r="I4" s="15">
        <v>20</v>
      </c>
      <c r="J4" s="15">
        <v>0</v>
      </c>
      <c r="K4" s="1"/>
      <c r="L4" s="49"/>
      <c r="M4" s="49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</row>
    <row r="5" s="1" customFormat="1" ht="26" customHeight="1" spans="1:41">
      <c r="A5" s="5">
        <v>3</v>
      </c>
      <c r="B5" s="11" t="s">
        <v>11</v>
      </c>
      <c r="C5" s="12" t="s">
        <v>17</v>
      </c>
      <c r="D5" s="54" t="s">
        <v>18</v>
      </c>
      <c r="E5" s="14" t="s">
        <v>19</v>
      </c>
      <c r="F5" s="15">
        <v>86.765</v>
      </c>
      <c r="G5" s="15">
        <v>300.75</v>
      </c>
      <c r="H5" s="15">
        <v>81</v>
      </c>
      <c r="I5" s="15">
        <v>15</v>
      </c>
      <c r="J5" s="15">
        <v>20</v>
      </c>
      <c r="K5" s="1"/>
      <c r="L5" s="49"/>
      <c r="M5" s="49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</row>
    <row r="6" s="1" customFormat="1" ht="26" customHeight="1" spans="1:41">
      <c r="A6" s="5">
        <v>4</v>
      </c>
      <c r="B6" s="11" t="s">
        <v>11</v>
      </c>
      <c r="C6" s="12" t="s">
        <v>20</v>
      </c>
      <c r="D6" s="54" t="s">
        <v>21</v>
      </c>
      <c r="E6" s="14" t="s">
        <v>22</v>
      </c>
      <c r="F6" s="15">
        <v>85</v>
      </c>
      <c r="G6" s="15">
        <v>156.5</v>
      </c>
      <c r="H6" s="15">
        <v>257.5</v>
      </c>
      <c r="I6" s="15">
        <v>20</v>
      </c>
      <c r="J6" s="15">
        <v>52</v>
      </c>
      <c r="K6" s="1"/>
      <c r="L6" s="49"/>
      <c r="M6" s="49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</row>
    <row r="7" s="1" customFormat="1" ht="26" customHeight="1" spans="1:41">
      <c r="A7" s="5">
        <v>5</v>
      </c>
      <c r="B7" s="17" t="s">
        <v>23</v>
      </c>
      <c r="C7" s="12" t="s">
        <v>12</v>
      </c>
      <c r="D7" s="13" t="s">
        <v>24</v>
      </c>
      <c r="E7" s="14" t="s">
        <v>25</v>
      </c>
      <c r="F7" s="15">
        <v>86.68</v>
      </c>
      <c r="G7" s="15">
        <v>263</v>
      </c>
      <c r="H7" s="15">
        <v>180.5</v>
      </c>
      <c r="I7" s="15">
        <v>20</v>
      </c>
      <c r="J7" s="15">
        <v>27</v>
      </c>
      <c r="K7" s="48"/>
      <c r="L7" s="49"/>
      <c r="M7" s="49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</row>
    <row r="8" s="1" customFormat="1" ht="26" customHeight="1" spans="1:41">
      <c r="A8" s="5">
        <v>6</v>
      </c>
      <c r="B8" s="17" t="s">
        <v>23</v>
      </c>
      <c r="C8" s="12" t="s">
        <v>20</v>
      </c>
      <c r="D8" s="54" t="s">
        <v>26</v>
      </c>
      <c r="E8" s="14" t="s">
        <v>27</v>
      </c>
      <c r="F8" s="15">
        <v>89.27</v>
      </c>
      <c r="G8" s="15">
        <v>178</v>
      </c>
      <c r="H8" s="15">
        <v>198.5</v>
      </c>
      <c r="I8" s="15">
        <v>29</v>
      </c>
      <c r="J8" s="15">
        <v>25</v>
      </c>
      <c r="K8" s="48"/>
      <c r="L8" s="49"/>
      <c r="M8" s="49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</row>
    <row r="9" s="1" customFormat="1" ht="26" customHeight="1" spans="3:4">
      <c r="C9" s="1" t="s">
        <v>28</v>
      </c>
      <c r="D9" s="1" t="s">
        <v>29</v>
      </c>
    </row>
    <row r="10" s="1" customFormat="1" ht="23" customHeight="1" spans="1:10">
      <c r="A10" s="18" t="s">
        <v>30</v>
      </c>
      <c r="B10" s="19"/>
      <c r="C10" s="19"/>
      <c r="D10" s="19"/>
      <c r="E10" s="19"/>
      <c r="F10" s="19"/>
      <c r="G10" s="19"/>
      <c r="H10" s="19"/>
      <c r="I10" s="19"/>
      <c r="J10" s="19"/>
    </row>
    <row r="11" s="1" customFormat="1" ht="18" customHeight="1" spans="1:13">
      <c r="A11" s="5" t="s">
        <v>1</v>
      </c>
      <c r="B11" s="20" t="s">
        <v>31</v>
      </c>
      <c r="C11" s="7" t="s">
        <v>3</v>
      </c>
      <c r="D11" s="8" t="s">
        <v>4</v>
      </c>
      <c r="E11" s="8" t="s">
        <v>5</v>
      </c>
      <c r="F11" s="9" t="s">
        <v>6</v>
      </c>
      <c r="G11" s="10" t="s">
        <v>7</v>
      </c>
      <c r="H11" s="10" t="s">
        <v>8</v>
      </c>
      <c r="I11" s="10" t="s">
        <v>9</v>
      </c>
      <c r="J11" s="10" t="s">
        <v>10</v>
      </c>
      <c r="K11" s="48"/>
      <c r="L11" s="49"/>
      <c r="M11" s="49"/>
    </row>
    <row r="12" s="1" customFormat="1" ht="18" customHeight="1" spans="1:13">
      <c r="A12" s="5">
        <v>1</v>
      </c>
      <c r="B12" s="21" t="s">
        <v>32</v>
      </c>
      <c r="C12" s="12" t="s">
        <v>12</v>
      </c>
      <c r="D12" s="13" t="s">
        <v>13</v>
      </c>
      <c r="E12" s="14" t="s">
        <v>14</v>
      </c>
      <c r="F12" s="15">
        <v>85</v>
      </c>
      <c r="G12" s="15">
        <v>475.5</v>
      </c>
      <c r="H12" s="15">
        <v>178.5</v>
      </c>
      <c r="I12" s="15">
        <v>20</v>
      </c>
      <c r="J12" s="15">
        <v>0</v>
      </c>
      <c r="K12" s="48"/>
      <c r="L12" s="49"/>
      <c r="M12" s="49"/>
    </row>
    <row r="13" s="1" customFormat="1" ht="18" customHeight="1" spans="1:13">
      <c r="A13" s="5">
        <v>2</v>
      </c>
      <c r="B13" s="21" t="s">
        <v>32</v>
      </c>
      <c r="C13" s="12" t="s">
        <v>12</v>
      </c>
      <c r="D13" s="13" t="s">
        <v>15</v>
      </c>
      <c r="E13" s="14" t="s">
        <v>16</v>
      </c>
      <c r="F13" s="15">
        <v>82.37</v>
      </c>
      <c r="G13" s="15">
        <v>416</v>
      </c>
      <c r="H13" s="15">
        <v>122</v>
      </c>
      <c r="I13" s="15">
        <v>20</v>
      </c>
      <c r="J13" s="15">
        <v>0</v>
      </c>
      <c r="K13" s="1"/>
      <c r="L13" s="49"/>
      <c r="M13" s="49"/>
    </row>
    <row r="14" s="1" customFormat="1" ht="18" customHeight="1" spans="1:13">
      <c r="A14" s="5">
        <v>3</v>
      </c>
      <c r="B14" s="21" t="s">
        <v>32</v>
      </c>
      <c r="C14" s="12" t="s">
        <v>17</v>
      </c>
      <c r="D14" s="54" t="s">
        <v>18</v>
      </c>
      <c r="E14" s="14" t="s">
        <v>19</v>
      </c>
      <c r="F14" s="15">
        <v>86.765</v>
      </c>
      <c r="G14" s="15">
        <v>300.75</v>
      </c>
      <c r="H14" s="15">
        <v>81</v>
      </c>
      <c r="I14" s="15">
        <v>15</v>
      </c>
      <c r="J14" s="15">
        <v>20</v>
      </c>
      <c r="K14" s="1"/>
      <c r="L14" s="49"/>
      <c r="M14" s="49"/>
    </row>
    <row r="15" s="1" customFormat="1" ht="18" customHeight="1" spans="1:13">
      <c r="A15" s="5">
        <v>4</v>
      </c>
      <c r="B15" s="21" t="s">
        <v>32</v>
      </c>
      <c r="C15" s="12" t="s">
        <v>20</v>
      </c>
      <c r="D15" s="54" t="s">
        <v>21</v>
      </c>
      <c r="E15" s="14" t="s">
        <v>22</v>
      </c>
      <c r="F15" s="15">
        <v>85</v>
      </c>
      <c r="G15" s="15">
        <v>156.5</v>
      </c>
      <c r="H15" s="15">
        <v>257.5</v>
      </c>
      <c r="I15" s="15">
        <v>20</v>
      </c>
      <c r="J15" s="15">
        <v>52</v>
      </c>
      <c r="K15" s="1"/>
      <c r="L15" s="49"/>
      <c r="M15" s="49"/>
    </row>
    <row r="16" s="1" customFormat="1" ht="18" customHeight="1" spans="1:13">
      <c r="A16" s="5">
        <v>5</v>
      </c>
      <c r="B16" s="21" t="s">
        <v>32</v>
      </c>
      <c r="C16" s="12" t="s">
        <v>12</v>
      </c>
      <c r="D16" s="13" t="s">
        <v>24</v>
      </c>
      <c r="E16" s="14" t="s">
        <v>25</v>
      </c>
      <c r="F16" s="15">
        <v>86.68</v>
      </c>
      <c r="G16" s="15">
        <v>263</v>
      </c>
      <c r="H16" s="15">
        <v>180.5</v>
      </c>
      <c r="I16" s="15">
        <v>20</v>
      </c>
      <c r="J16" s="15">
        <v>27</v>
      </c>
      <c r="K16" s="48"/>
      <c r="L16" s="49"/>
      <c r="M16" s="49"/>
    </row>
    <row r="17" s="1" customFormat="1" ht="18" customHeight="1" spans="1:13">
      <c r="A17" s="5">
        <v>6</v>
      </c>
      <c r="B17" s="21" t="s">
        <v>32</v>
      </c>
      <c r="C17" s="12" t="s">
        <v>20</v>
      </c>
      <c r="D17" s="54" t="s">
        <v>26</v>
      </c>
      <c r="E17" s="14" t="s">
        <v>27</v>
      </c>
      <c r="F17" s="15">
        <v>89.27</v>
      </c>
      <c r="G17" s="15">
        <v>178</v>
      </c>
      <c r="H17" s="15">
        <v>198.5</v>
      </c>
      <c r="I17" s="15">
        <v>29</v>
      </c>
      <c r="J17" s="15">
        <v>25</v>
      </c>
      <c r="K17" s="48"/>
      <c r="L17" s="49"/>
      <c r="M17" s="49"/>
    </row>
    <row r="18" s="1" customFormat="1" ht="18" customHeight="1" spans="1:41">
      <c r="A18" s="5">
        <v>7</v>
      </c>
      <c r="B18" s="21" t="s">
        <v>32</v>
      </c>
      <c r="C18" s="12" t="s">
        <v>12</v>
      </c>
      <c r="D18" s="22" t="s">
        <v>33</v>
      </c>
      <c r="E18" s="23" t="s">
        <v>34</v>
      </c>
      <c r="F18" s="24">
        <v>84.67</v>
      </c>
      <c r="G18" s="24">
        <v>290.25</v>
      </c>
      <c r="H18" s="24">
        <v>86</v>
      </c>
      <c r="I18" s="24">
        <v>15</v>
      </c>
      <c r="J18" s="24">
        <v>0</v>
      </c>
      <c r="K18" s="1"/>
      <c r="L18" s="1"/>
      <c r="M18" s="1"/>
      <c r="N18" s="1"/>
      <c r="O18" s="1"/>
      <c r="P18" s="1"/>
      <c r="Q18" s="1"/>
      <c r="R18" s="1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</row>
    <row r="19" s="1" customFormat="1" ht="18" customHeight="1" spans="1:41">
      <c r="A19" s="5">
        <v>8</v>
      </c>
      <c r="B19" s="21" t="s">
        <v>32</v>
      </c>
      <c r="C19" s="23" t="s">
        <v>35</v>
      </c>
      <c r="D19" s="25">
        <v>2022111010007</v>
      </c>
      <c r="E19" s="23" t="s">
        <v>36</v>
      </c>
      <c r="F19" s="26">
        <v>85.55</v>
      </c>
      <c r="G19" s="26">
        <v>221.75</v>
      </c>
      <c r="H19" s="26">
        <v>140.73</v>
      </c>
      <c r="I19" s="26">
        <v>20</v>
      </c>
      <c r="J19" s="26">
        <v>10</v>
      </c>
      <c r="K19" s="1"/>
      <c r="L19" s="1"/>
      <c r="M19" s="1"/>
      <c r="N19" s="1"/>
      <c r="O19" s="1"/>
      <c r="P19" s="1"/>
      <c r="Q19" s="1"/>
      <c r="R19" s="1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</row>
    <row r="20" s="1" customFormat="1" ht="18" customHeight="1" spans="1:41">
      <c r="A20" s="5">
        <v>9</v>
      </c>
      <c r="B20" s="21" t="s">
        <v>32</v>
      </c>
      <c r="C20" s="23" t="s">
        <v>12</v>
      </c>
      <c r="D20" s="25">
        <v>2022111010069</v>
      </c>
      <c r="E20" s="23" t="s">
        <v>37</v>
      </c>
      <c r="F20" s="26">
        <v>84.24</v>
      </c>
      <c r="G20" s="26">
        <v>245.25</v>
      </c>
      <c r="H20" s="26">
        <v>160</v>
      </c>
      <c r="I20" s="26">
        <v>20</v>
      </c>
      <c r="J20" s="26">
        <v>10</v>
      </c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</row>
    <row r="21" s="2" customFormat="1" ht="18" customHeight="1" spans="1:18">
      <c r="A21" s="5">
        <v>1</v>
      </c>
      <c r="B21" s="20" t="s">
        <v>38</v>
      </c>
      <c r="C21" s="23" t="s">
        <v>12</v>
      </c>
      <c r="D21" s="25">
        <v>2022111010086</v>
      </c>
      <c r="E21" s="23" t="s">
        <v>39</v>
      </c>
      <c r="F21" s="26">
        <v>84.85</v>
      </c>
      <c r="G21" s="26">
        <v>212.5</v>
      </c>
      <c r="H21" s="26">
        <v>192.64</v>
      </c>
      <c r="I21" s="26">
        <v>10</v>
      </c>
      <c r="J21" s="26">
        <v>5</v>
      </c>
      <c r="K21" s="1"/>
      <c r="L21" s="1"/>
      <c r="M21" s="1"/>
      <c r="N21" s="1"/>
      <c r="O21" s="1"/>
      <c r="P21" s="1"/>
      <c r="Q21" s="1"/>
      <c r="R21" s="1"/>
    </row>
    <row r="22" s="1" customFormat="1" ht="18" customHeight="1" spans="1:42">
      <c r="A22" s="5">
        <v>2</v>
      </c>
      <c r="B22" s="20" t="s">
        <v>38</v>
      </c>
      <c r="C22" s="23" t="s">
        <v>35</v>
      </c>
      <c r="D22" s="25">
        <v>2022111010010</v>
      </c>
      <c r="E22" s="23" t="s">
        <v>40</v>
      </c>
      <c r="F22" s="26">
        <v>92.81</v>
      </c>
      <c r="G22" s="26">
        <v>105</v>
      </c>
      <c r="H22" s="26">
        <v>60</v>
      </c>
      <c r="I22" s="26">
        <v>0</v>
      </c>
      <c r="J22" s="26">
        <v>0</v>
      </c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</row>
    <row r="23" s="1" customFormat="1" ht="18" customHeight="1" spans="1:42">
      <c r="A23" s="5">
        <v>3</v>
      </c>
      <c r="B23" s="20" t="s">
        <v>38</v>
      </c>
      <c r="C23" s="23" t="s">
        <v>41</v>
      </c>
      <c r="D23" s="25">
        <v>2022111010051</v>
      </c>
      <c r="E23" s="23" t="s">
        <v>42</v>
      </c>
      <c r="F23" s="26">
        <v>85.83</v>
      </c>
      <c r="G23" s="26">
        <v>78</v>
      </c>
      <c r="H23" s="26">
        <v>105</v>
      </c>
      <c r="I23" s="26">
        <v>0</v>
      </c>
      <c r="J23" s="26">
        <v>0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</row>
    <row r="27" s="2" customFormat="1" ht="14" customHeight="1" spans="1:16">
      <c r="A27" s="27" t="s">
        <v>43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</row>
    <row r="28" s="2" customFormat="1" ht="14" customHeight="1" spans="1:16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</row>
    <row r="29" s="2" customFormat="1" ht="14" customHeight="1" spans="1:15">
      <c r="A29" s="28" t="s">
        <v>44</v>
      </c>
      <c r="B29" s="28" t="s">
        <v>45</v>
      </c>
      <c r="C29" s="28" t="s">
        <v>46</v>
      </c>
      <c r="D29" s="28" t="s">
        <v>47</v>
      </c>
      <c r="E29" s="28" t="s">
        <v>48</v>
      </c>
      <c r="F29" s="29"/>
      <c r="G29" s="28" t="s">
        <v>49</v>
      </c>
      <c r="H29" s="29"/>
      <c r="I29" s="28" t="s">
        <v>50</v>
      </c>
      <c r="J29" s="29"/>
      <c r="K29" s="28" t="s">
        <v>51</v>
      </c>
      <c r="L29" s="29"/>
      <c r="M29" s="28" t="s">
        <v>52</v>
      </c>
      <c r="N29" s="29"/>
      <c r="O29" s="28" t="s">
        <v>53</v>
      </c>
    </row>
    <row r="30" s="2" customFormat="1" ht="14" customHeight="1" spans="1:15">
      <c r="A30" s="30"/>
      <c r="B30" s="31"/>
      <c r="C30" s="31"/>
      <c r="D30" s="31"/>
      <c r="E30" s="32" t="s">
        <v>54</v>
      </c>
      <c r="F30" s="32" t="s">
        <v>55</v>
      </c>
      <c r="G30" s="32" t="s">
        <v>54</v>
      </c>
      <c r="H30" s="33" t="s">
        <v>55</v>
      </c>
      <c r="I30" s="33" t="s">
        <v>54</v>
      </c>
      <c r="J30" s="33" t="s">
        <v>55</v>
      </c>
      <c r="K30" s="33" t="s">
        <v>54</v>
      </c>
      <c r="L30" s="33" t="s">
        <v>55</v>
      </c>
      <c r="M30" s="33" t="s">
        <v>54</v>
      </c>
      <c r="N30" s="33" t="s">
        <v>55</v>
      </c>
      <c r="O30" s="30"/>
    </row>
    <row r="31" s="3" customFormat="1" ht="16.5" spans="1:15">
      <c r="A31" s="34">
        <v>1</v>
      </c>
      <c r="B31" s="35" t="s">
        <v>24</v>
      </c>
      <c r="C31" s="14" t="s">
        <v>25</v>
      </c>
      <c r="D31" s="28" t="s">
        <v>12</v>
      </c>
      <c r="E31" s="36">
        <v>86.68</v>
      </c>
      <c r="F31" s="37">
        <f t="shared" ref="F31:F38" si="0">E31/92.81*15</f>
        <v>14.0092662428618</v>
      </c>
      <c r="G31" s="36">
        <v>263</v>
      </c>
      <c r="H31" s="37">
        <f t="shared" ref="H31:H38" si="1">G31/290.25*50</f>
        <v>45.3057708871662</v>
      </c>
      <c r="I31" s="36">
        <v>180.5</v>
      </c>
      <c r="J31" s="37">
        <f t="shared" ref="J31:J38" si="2">I31/198.5*15</f>
        <v>13.639798488665</v>
      </c>
      <c r="K31" s="36">
        <v>20</v>
      </c>
      <c r="L31" s="37">
        <f t="shared" ref="L31:L38" si="3">K31/29*10</f>
        <v>6.89655172413793</v>
      </c>
      <c r="M31" s="50">
        <v>27</v>
      </c>
      <c r="N31" s="37">
        <f t="shared" ref="N31:N38" si="4">M31/27*10</f>
        <v>10</v>
      </c>
      <c r="O31" s="37">
        <f t="shared" ref="O31:O38" si="5">SUM(F31,H31,J31,L31,N31)</f>
        <v>89.8513873428309</v>
      </c>
    </row>
    <row r="32" s="3" customFormat="1" ht="16.5" spans="1:15">
      <c r="A32" s="34">
        <v>2</v>
      </c>
      <c r="B32" s="55" t="s">
        <v>26</v>
      </c>
      <c r="C32" s="14" t="s">
        <v>27</v>
      </c>
      <c r="D32" s="12" t="s">
        <v>20</v>
      </c>
      <c r="E32" s="16">
        <v>89.27</v>
      </c>
      <c r="F32" s="37">
        <f t="shared" si="0"/>
        <v>14.4278633767913</v>
      </c>
      <c r="G32" s="16">
        <v>178</v>
      </c>
      <c r="H32" s="37">
        <f t="shared" si="1"/>
        <v>30.6632213608958</v>
      </c>
      <c r="I32" s="51">
        <v>198.5</v>
      </c>
      <c r="J32" s="37">
        <f t="shared" si="2"/>
        <v>15</v>
      </c>
      <c r="K32" s="51">
        <v>29</v>
      </c>
      <c r="L32" s="37">
        <f t="shared" si="3"/>
        <v>10</v>
      </c>
      <c r="M32" s="16">
        <v>25</v>
      </c>
      <c r="N32" s="37">
        <f t="shared" si="4"/>
        <v>9.25925925925926</v>
      </c>
      <c r="O32" s="37">
        <f t="shared" si="5"/>
        <v>79.3503439969463</v>
      </c>
    </row>
    <row r="33" s="3" customFormat="1" ht="15.75" customHeight="1" spans="1:40">
      <c r="A33" s="34">
        <v>3</v>
      </c>
      <c r="B33" s="39">
        <v>2022111010069</v>
      </c>
      <c r="C33" s="28" t="s">
        <v>37</v>
      </c>
      <c r="D33" s="28" t="s">
        <v>12</v>
      </c>
      <c r="E33" s="37">
        <v>84.24</v>
      </c>
      <c r="F33" s="37">
        <f t="shared" si="0"/>
        <v>13.6149121861868</v>
      </c>
      <c r="G33" s="40">
        <v>245.25</v>
      </c>
      <c r="H33" s="37">
        <f t="shared" si="1"/>
        <v>42.2480620155039</v>
      </c>
      <c r="I33" s="37">
        <v>160</v>
      </c>
      <c r="J33" s="37">
        <f t="shared" si="2"/>
        <v>12.0906801007557</v>
      </c>
      <c r="K33" s="37">
        <v>20</v>
      </c>
      <c r="L33" s="37">
        <f t="shared" si="3"/>
        <v>6.89655172413793</v>
      </c>
      <c r="M33" s="37">
        <v>10</v>
      </c>
      <c r="N33" s="37">
        <f t="shared" si="4"/>
        <v>3.7037037037037</v>
      </c>
      <c r="O33" s="37">
        <f t="shared" si="5"/>
        <v>78.553909730288</v>
      </c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="3" customFormat="1" ht="15.75" customHeight="1" spans="1:40">
      <c r="A34" s="34">
        <v>4</v>
      </c>
      <c r="B34" s="41">
        <v>2022111010078</v>
      </c>
      <c r="C34" s="28" t="s">
        <v>34</v>
      </c>
      <c r="D34" s="28" t="s">
        <v>12</v>
      </c>
      <c r="E34" s="42">
        <v>84.67</v>
      </c>
      <c r="F34" s="37">
        <f t="shared" si="0"/>
        <v>13.68440900765</v>
      </c>
      <c r="G34" s="43">
        <v>290.25</v>
      </c>
      <c r="H34" s="37">
        <f t="shared" si="1"/>
        <v>50</v>
      </c>
      <c r="I34" s="52">
        <v>86</v>
      </c>
      <c r="J34" s="37">
        <f t="shared" si="2"/>
        <v>6.49874055415617</v>
      </c>
      <c r="K34" s="52">
        <v>15</v>
      </c>
      <c r="L34" s="37">
        <f t="shared" si="3"/>
        <v>5.17241379310345</v>
      </c>
      <c r="M34" s="52">
        <v>0</v>
      </c>
      <c r="N34" s="37">
        <f t="shared" si="4"/>
        <v>0</v>
      </c>
      <c r="O34" s="37">
        <f t="shared" si="5"/>
        <v>75.3555633549096</v>
      </c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</row>
    <row r="35" s="2" customFormat="1" ht="15.75" customHeight="1" spans="1:15">
      <c r="A35" s="34">
        <v>5</v>
      </c>
      <c r="B35" s="41">
        <v>2022111010007</v>
      </c>
      <c r="C35" s="32" t="s">
        <v>36</v>
      </c>
      <c r="D35" s="32" t="s">
        <v>35</v>
      </c>
      <c r="E35" s="37">
        <v>85.55</v>
      </c>
      <c r="F35" s="37">
        <f t="shared" si="0"/>
        <v>13.8266350608771</v>
      </c>
      <c r="G35" s="40">
        <v>221.75</v>
      </c>
      <c r="H35" s="37">
        <f t="shared" si="1"/>
        <v>38.1998277347115</v>
      </c>
      <c r="I35" s="37">
        <v>140.73</v>
      </c>
      <c r="J35" s="37">
        <f t="shared" si="2"/>
        <v>10.6345088161209</v>
      </c>
      <c r="K35" s="37">
        <v>20</v>
      </c>
      <c r="L35" s="37">
        <f t="shared" si="3"/>
        <v>6.89655172413793</v>
      </c>
      <c r="M35" s="37">
        <v>10</v>
      </c>
      <c r="N35" s="37">
        <f t="shared" si="4"/>
        <v>3.7037037037037</v>
      </c>
      <c r="O35" s="37">
        <f t="shared" si="5"/>
        <v>73.2612270395511</v>
      </c>
    </row>
    <row r="36" s="3" customFormat="1" ht="14" customHeight="1" spans="1:40">
      <c r="A36" s="34">
        <v>6</v>
      </c>
      <c r="B36" s="44">
        <v>2022111010086</v>
      </c>
      <c r="C36" s="28" t="s">
        <v>39</v>
      </c>
      <c r="D36" s="28" t="s">
        <v>12</v>
      </c>
      <c r="E36" s="37">
        <v>84.85</v>
      </c>
      <c r="F36" s="37">
        <f t="shared" si="0"/>
        <v>13.7135007003556</v>
      </c>
      <c r="G36" s="40">
        <v>212.5</v>
      </c>
      <c r="H36" s="37">
        <f t="shared" si="1"/>
        <v>36.6063738156761</v>
      </c>
      <c r="I36" s="37">
        <v>192.64</v>
      </c>
      <c r="J36" s="37">
        <f t="shared" si="2"/>
        <v>14.5571788413098</v>
      </c>
      <c r="K36" s="37">
        <v>10</v>
      </c>
      <c r="L36" s="37">
        <f t="shared" si="3"/>
        <v>3.44827586206897</v>
      </c>
      <c r="M36" s="37">
        <v>5</v>
      </c>
      <c r="N36" s="37">
        <f t="shared" si="4"/>
        <v>1.85185185185185</v>
      </c>
      <c r="O36" s="37">
        <f t="shared" si="5"/>
        <v>70.1771810712623</v>
      </c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="3" customFormat="1" ht="14" customHeight="1" spans="1:40">
      <c r="A37" s="34">
        <v>7</v>
      </c>
      <c r="B37" s="45">
        <v>2022111010010</v>
      </c>
      <c r="C37" s="32" t="s">
        <v>40</v>
      </c>
      <c r="D37" s="32" t="s">
        <v>35</v>
      </c>
      <c r="E37" s="46">
        <v>92.81</v>
      </c>
      <c r="F37" s="37">
        <f t="shared" si="0"/>
        <v>15</v>
      </c>
      <c r="G37" s="40">
        <v>105</v>
      </c>
      <c r="H37" s="37">
        <f t="shared" si="1"/>
        <v>18.0878552971576</v>
      </c>
      <c r="I37" s="37">
        <v>60</v>
      </c>
      <c r="J37" s="37">
        <f t="shared" si="2"/>
        <v>4.53400503778338</v>
      </c>
      <c r="K37" s="37">
        <v>0</v>
      </c>
      <c r="L37" s="37">
        <f t="shared" si="3"/>
        <v>0</v>
      </c>
      <c r="M37" s="37">
        <v>0</v>
      </c>
      <c r="N37" s="37">
        <f t="shared" si="4"/>
        <v>0</v>
      </c>
      <c r="O37" s="37">
        <f t="shared" si="5"/>
        <v>37.621860334941</v>
      </c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="2" customFormat="1" ht="14.25" customHeight="1" spans="1:15">
      <c r="A38" s="34">
        <v>8</v>
      </c>
      <c r="B38" s="45">
        <v>2022111010051</v>
      </c>
      <c r="C38" s="32" t="s">
        <v>42</v>
      </c>
      <c r="D38" s="32" t="s">
        <v>41</v>
      </c>
      <c r="E38" s="37">
        <v>85.83</v>
      </c>
      <c r="F38" s="37">
        <f t="shared" si="0"/>
        <v>13.8718888050857</v>
      </c>
      <c r="G38" s="40">
        <v>78</v>
      </c>
      <c r="H38" s="37">
        <f t="shared" si="1"/>
        <v>13.4366925064599</v>
      </c>
      <c r="I38" s="37">
        <v>105</v>
      </c>
      <c r="J38" s="37">
        <f t="shared" si="2"/>
        <v>7.93450881612091</v>
      </c>
      <c r="K38" s="37">
        <v>0</v>
      </c>
      <c r="L38" s="37">
        <f t="shared" si="3"/>
        <v>0</v>
      </c>
      <c r="M38" s="37">
        <v>0</v>
      </c>
      <c r="N38" s="37">
        <f t="shared" si="4"/>
        <v>0</v>
      </c>
      <c r="O38" s="37">
        <f t="shared" si="5"/>
        <v>35.2430901276665</v>
      </c>
    </row>
    <row r="39" s="3" customFormat="1" ht="14.25"/>
    <row r="40" s="3" customFormat="1" ht="14.25"/>
    <row r="41" s="3" customFormat="1" ht="14.25" spans="4:15">
      <c r="D41" s="3" t="s">
        <v>56</v>
      </c>
      <c r="E41" s="3">
        <f t="shared" ref="E41:O41" si="6">MAX(E31:E38)</f>
        <v>92.81</v>
      </c>
      <c r="F41" s="3">
        <f t="shared" si="6"/>
        <v>15</v>
      </c>
      <c r="G41" s="3">
        <f t="shared" si="6"/>
        <v>290.25</v>
      </c>
      <c r="H41" s="3">
        <f t="shared" si="6"/>
        <v>50</v>
      </c>
      <c r="I41" s="3">
        <f t="shared" si="6"/>
        <v>198.5</v>
      </c>
      <c r="J41" s="3">
        <f t="shared" si="6"/>
        <v>15</v>
      </c>
      <c r="K41" s="3">
        <f t="shared" si="6"/>
        <v>29</v>
      </c>
      <c r="L41" s="3">
        <f t="shared" si="6"/>
        <v>10</v>
      </c>
      <c r="M41" s="3">
        <f t="shared" si="6"/>
        <v>27</v>
      </c>
      <c r="N41" s="3">
        <f t="shared" si="6"/>
        <v>10</v>
      </c>
      <c r="O41" s="3">
        <f t="shared" si="6"/>
        <v>89.8513873428309</v>
      </c>
    </row>
    <row r="42" s="3" customFormat="1" ht="14.25"/>
  </sheetData>
  <mergeCells count="14">
    <mergeCell ref="B1:J1"/>
    <mergeCell ref="A10:J10"/>
    <mergeCell ref="E29:F29"/>
    <mergeCell ref="G29:H29"/>
    <mergeCell ref="I29:J29"/>
    <mergeCell ref="K29:L29"/>
    <mergeCell ref="M29:N29"/>
    <mergeCell ref="A29:A30"/>
    <mergeCell ref="B29:B30"/>
    <mergeCell ref="C29:C30"/>
    <mergeCell ref="D29:D30"/>
    <mergeCell ref="O29:O30"/>
    <mergeCell ref="Q29:Q30"/>
    <mergeCell ref="A27:P2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coconut</cp:lastModifiedBy>
  <dcterms:created xsi:type="dcterms:W3CDTF">2023-05-12T11:15:00Z</dcterms:created>
  <dcterms:modified xsi:type="dcterms:W3CDTF">2024-11-04T06:59:31Z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19F889F83D71428AAC2A09046F552499_12</vt:lpwstr>
  </property>
</Properties>
</file>